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350" yWindow="495" windowWidth="23250" windowHeight="11355" activeTab="2"/>
  </bookViews>
  <sheets>
    <sheet name="ГП имущ" sheetId="2" r:id="rId1"/>
    <sheet name="пп земля" sheetId="1" r:id="rId2"/>
    <sheet name="пп терпланирование" sheetId="3" r:id="rId3"/>
  </sheets>
  <calcPr calcId="145621"/>
</workbook>
</file>

<file path=xl/calcChain.xml><?xml version="1.0" encoding="utf-8"?>
<calcChain xmlns="http://schemas.openxmlformats.org/spreadsheetml/2006/main">
  <c r="F8" i="3" l="1"/>
  <c r="F7" i="3"/>
  <c r="F9" i="2" l="1"/>
  <c r="F23" i="2" l="1"/>
  <c r="F20" i="3"/>
  <c r="D19" i="3" l="1"/>
  <c r="F13" i="3"/>
  <c r="F9" i="3"/>
  <c r="G10" i="3" s="1"/>
  <c r="E24" i="3" s="1"/>
  <c r="D22" i="2"/>
  <c r="F16" i="2"/>
  <c r="F11" i="2"/>
  <c r="F8" i="2"/>
  <c r="F12" i="2" l="1"/>
  <c r="F9" i="1"/>
  <c r="F16" i="1"/>
  <c r="G17" i="1" s="1"/>
  <c r="F12" i="1"/>
  <c r="F13" i="1"/>
  <c r="F14" i="1"/>
  <c r="F15" i="1"/>
  <c r="G13" i="2" l="1"/>
  <c r="E27" i="2" s="1"/>
  <c r="F20" i="1"/>
  <c r="E31" i="1" s="1"/>
  <c r="D26" i="1" l="1"/>
</calcChain>
</file>

<file path=xl/sharedStrings.xml><?xml version="1.0" encoding="utf-8"?>
<sst xmlns="http://schemas.openxmlformats.org/spreadsheetml/2006/main" count="149" uniqueCount="62">
  <si>
    <t>ед.изм</t>
  </si>
  <si>
    <t>Cel - оценка степени достижения цели, решения задачи государственной программы (подпрограммы)</t>
  </si>
  <si>
    <t>Fin = K / L x 100%,</t>
  </si>
  <si>
    <t xml:space="preserve"> Fin - уровень финансирования реализации основных мероприятий государственной программы (подпрограммы)</t>
  </si>
  <si>
    <t>Наименование контрольных мероприятий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</si>
  <si>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</si>
  <si>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</si>
  <si>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</si>
  <si>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</si>
  <si>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</si>
  <si>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</si>
  <si>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</si>
  <si>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</si>
  <si>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</si>
  <si>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O - комплексная оценка эффективности реализации государственной программы </t>
  </si>
  <si>
    <t xml:space="preserve">Критерий 1 - Степень  достижения целей и решения задач государственной программы (подпрограммы) </t>
  </si>
  <si>
    <t xml:space="preserve"> Pi -плановое значение индикатора (показателя) </t>
  </si>
  <si>
    <t xml:space="preserve">Наименование индикатора (показателя) </t>
  </si>
  <si>
    <t>Сумма значений</t>
  </si>
  <si>
    <t>Суммма значений x 100%</t>
  </si>
  <si>
    <t>Градации оценки эффективности реализации государственной программы Калужской области</t>
  </si>
  <si>
    <t>Критерий 3 - Степень реализации контрольных мероприятий государственной программы (подпрограммы)</t>
  </si>
  <si>
    <t>Границы диапозона оценки</t>
  </si>
  <si>
    <t>Виды результатов оценки</t>
  </si>
  <si>
    <t>Критерий 2 - Соответствие запланированному уровню затрат и эффективности использования средств областного бюджета государственной программы (подпрограммы)</t>
  </si>
  <si>
    <t>Таблица  № 3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</si>
  <si>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</si>
  <si>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 xml:space="preserve">Примечание: </t>
  </si>
  <si>
    <t>**) В случае отсутствия в 2014 году контрольных мероприятий применяется следующая формула: O = (Cel + Fin) / 2</t>
  </si>
  <si>
    <t>Комплексная оценка эфективности релизации государственной программы (подпрограммы) **)</t>
  </si>
  <si>
    <t>K - кассовое исполнение расходов в 2014 году</t>
  </si>
  <si>
    <t xml:space="preserve">L - объем бюджетных ассигнований, предусмотренных в государственной программе (подпрограмме) на 2014 г. </t>
  </si>
  <si>
    <t xml:space="preserve">Процент выполнения плана по доходам областного бюджета от управления и распоряжения областным имуществом, за исключением доходов от приватизации, утвержденного министром экономического развития калужской области  </t>
  </si>
  <si>
    <t>%</t>
  </si>
  <si>
    <t>Fi - фактическое значение индикатора (показателя)</t>
  </si>
  <si>
    <t xml:space="preserve">Процент сокращения количества объектов недвижимого имущества (без учета земельных участков), право собственности Калужской области на которые не зарегистрировано в установленном законодательством порядке, по отношению к уровню 2012 года
</t>
  </si>
  <si>
    <t xml:space="preserve">Доля объектов областного имущества, учтенных в реестре областного имущества, от общего числа выявленных и подлежащих к учету объектов (в рамках текущего года)
</t>
  </si>
  <si>
    <t xml:space="preserve">Доля муниципальных образований с утвержденными документами территориального планирования и градостроительного зонирования от общего количества муниципалитетов
</t>
  </si>
  <si>
    <t>Площадь земельных участков сельскохозяйственного назначения, приобретенных в собственность Калужской области, при реализации преимущественного права покупки Калужской областью земли при продаже земель сельскохозяйственного назначения</t>
  </si>
  <si>
    <t>Наличие откорректированной схемы территориального планирования Калужской области</t>
  </si>
  <si>
    <t>га</t>
  </si>
  <si>
    <t>ед.</t>
  </si>
  <si>
    <t>O = (Cel + Fin) /2</t>
  </si>
  <si>
    <t xml:space="preserve">Процент сокращения площади земельных участков государственной казны Калужской области, не вовлеченных в хозяйственный оборот, по отношению к площади земельных участков государственной казны Калужской области в 2012 году (за исключением земельных участков, изъятых из оборота и ограниченных в обороте)
</t>
  </si>
  <si>
    <t xml:space="preserve">Количество объектов, по которым будет проведена оценка рыночной стоимости
</t>
  </si>
  <si>
    <t xml:space="preserve">Количество объектов, по которым будет проведена техническая инвентаризация </t>
  </si>
  <si>
    <t>Количество объектов, планируемых к приобретению в собственность Калужской области</t>
  </si>
  <si>
    <t xml:space="preserve">Площадь земельных участков, находящихся в собственности Калужской области и подлежащих отнесению к таковой в соответствии с законодательством, и земельных участков, по которым принято решение по изъятию в порядке, определенном Федеральным законом "Об обороте земель сельскохозяйственного назначения", в отношении которых будут проведены кадастровые работы
</t>
  </si>
  <si>
    <t xml:space="preserve">Площадь земельных участков, изъятых, в том числе путем выкупа, для государственных нужд Калужской области
</t>
  </si>
  <si>
    <t xml:space="preserve">Количество категорий земель, по которым будет проведена государственная кадастровая оценка
</t>
  </si>
  <si>
    <t xml:space="preserve">Количество объектов, содержание и охрана которых будет организована
</t>
  </si>
  <si>
    <t xml:space="preserve">Количество объектов недвижимости, находящихся в собственности Калужской области, в отношении которых предполагается реконструкция
</t>
  </si>
  <si>
    <t>Количество муниципальных образований Калужской области, имеющих описанные границы в соответствии с требованиями градостроительного и земельного законодательства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</si>
  <si>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 *)</t>
  </si>
  <si>
    <t>*) При значении выше 100 %  - ставиться число 100</t>
  </si>
  <si>
    <t>Корректировка схемы территориального планирования Калужской области, соответствующей стратегическим приоритетам региона</t>
  </si>
  <si>
    <t>O = (Cel + Fin+Mer) /3</t>
  </si>
  <si>
    <t>нет</t>
  </si>
  <si>
    <t>Наименование подпрограммы "Управление земельно-имущественными ресурсами Калужской области"</t>
  </si>
  <si>
    <t xml:space="preserve">Расчет оценки эффективности реализации государственной программы (подпрограммы) Калужской области  в 2014 году  
</t>
  </si>
  <si>
    <t xml:space="preserve">подпрограмма "Территориальное планирование Калужской области" 
</t>
  </si>
  <si>
    <t>Государственная программа «Управление имущественным комплексом Калужской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</si>
</sst>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5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/>
    <xf numFmtId="0" fontId="7" fillId="0" borderId="8" xfId="0" applyFont="1" applyBorder="1" applyAlignment="1">
      <alignment horizontal="center" vertical="center"/>
    </xf>
    <xf numFmtId="1" fontId="1" fillId="3" borderId="9" xfId="0" applyNumberFormat="1" applyFont="1" applyFill="1" applyBorder="1"/>
    <xf numFmtId="0" fontId="1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0" borderId="26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4" fontId="1" fillId="3" borderId="9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" fontId="2" fillId="4" borderId="8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3" xfId="0" applyFont="1" applyBorder="1" applyAlignment="1">
      <alignment horizontal="justify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" fontId="1" fillId="3" borderId="8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7" fillId="3" borderId="8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1" fontId="2" fillId="3" borderId="8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F9" sqref="F9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25</v>
      </c>
    </row>
    <row r="2" spans="1:7" ht="41.25" customHeight="1" x14ac:dyDescent="0.25">
      <c r="A2" s="45" t="s">
        <v>59</v>
      </c>
      <c r="B2" s="46"/>
      <c r="C2" s="46"/>
      <c r="D2" s="46"/>
      <c r="E2" s="46"/>
      <c r="F2" s="46"/>
      <c r="G2" s="47"/>
    </row>
    <row r="3" spans="1:7" ht="26.25" customHeight="1" x14ac:dyDescent="0.25">
      <c r="A3" s="104" t="s">
        <v>61</v>
      </c>
      <c r="B3" s="105"/>
      <c r="C3" s="105"/>
      <c r="D3" s="105"/>
      <c r="E3" s="105"/>
      <c r="F3" s="105"/>
      <c r="G3" s="106"/>
    </row>
    <row r="4" spans="1:7" x14ac:dyDescent="0.25">
      <c r="A4" s="2"/>
      <c r="B4" s="37"/>
      <c r="C4" s="2"/>
      <c r="D4" s="2"/>
      <c r="E4" s="2"/>
      <c r="F4" s="2"/>
      <c r="G4" s="2"/>
    </row>
    <row r="5" spans="1:7" ht="15.75" thickBot="1" x14ac:dyDescent="0.3">
      <c r="A5" s="48" t="s">
        <v>15</v>
      </c>
      <c r="B5" s="48"/>
      <c r="C5" s="48"/>
      <c r="D5" s="48"/>
      <c r="E5" s="48"/>
      <c r="F5" s="48"/>
      <c r="G5" s="48"/>
    </row>
    <row r="6" spans="1:7" ht="68.25" x14ac:dyDescent="0.25">
      <c r="A6" s="3"/>
      <c r="B6" s="4" t="s">
        <v>17</v>
      </c>
      <c r="C6" s="4" t="s">
        <v>0</v>
      </c>
      <c r="D6" s="36" t="s">
        <v>16</v>
      </c>
      <c r="E6" s="36" t="s">
        <v>34</v>
      </c>
      <c r="F6" s="36" t="s">
        <v>53</v>
      </c>
      <c r="G6" s="6" t="s">
        <v>7</v>
      </c>
    </row>
    <row r="7" spans="1:7" ht="63.75" x14ac:dyDescent="0.25">
      <c r="A7" s="23">
        <v>1</v>
      </c>
      <c r="B7" s="17" t="s">
        <v>32</v>
      </c>
      <c r="C7" s="24" t="s">
        <v>33</v>
      </c>
      <c r="D7" s="30">
        <v>100</v>
      </c>
      <c r="E7" s="33">
        <v>147.6</v>
      </c>
      <c r="F7" s="19">
        <v>100</v>
      </c>
      <c r="G7" s="16"/>
    </row>
    <row r="8" spans="1:7" ht="102" x14ac:dyDescent="0.25">
      <c r="A8" s="23">
        <v>2</v>
      </c>
      <c r="B8" s="17" t="s">
        <v>43</v>
      </c>
      <c r="C8" s="25" t="s">
        <v>33</v>
      </c>
      <c r="D8" s="32">
        <v>60</v>
      </c>
      <c r="E8" s="33">
        <v>56</v>
      </c>
      <c r="F8" s="19">
        <f t="shared" ref="F8:F11" si="0">E8/D8*100</f>
        <v>93.333333333333329</v>
      </c>
      <c r="G8" s="9"/>
    </row>
    <row r="9" spans="1:7" ht="89.25" x14ac:dyDescent="0.25">
      <c r="A9" s="23">
        <v>3</v>
      </c>
      <c r="B9" s="18" t="s">
        <v>35</v>
      </c>
      <c r="C9" s="26" t="s">
        <v>33</v>
      </c>
      <c r="D9" s="33">
        <v>70</v>
      </c>
      <c r="E9" s="33">
        <v>6</v>
      </c>
      <c r="F9" s="19">
        <f t="shared" si="0"/>
        <v>8.5714285714285712</v>
      </c>
      <c r="G9" s="9"/>
    </row>
    <row r="10" spans="1:7" ht="63.75" x14ac:dyDescent="0.25">
      <c r="A10" s="23">
        <v>4</v>
      </c>
      <c r="B10" s="17" t="s">
        <v>36</v>
      </c>
      <c r="C10" s="25" t="s">
        <v>33</v>
      </c>
      <c r="D10" s="32">
        <v>87</v>
      </c>
      <c r="E10" s="33">
        <v>87.1</v>
      </c>
      <c r="F10" s="19">
        <v>100</v>
      </c>
      <c r="G10" s="9"/>
    </row>
    <row r="11" spans="1:7" ht="63.75" x14ac:dyDescent="0.25">
      <c r="A11" s="23">
        <v>5</v>
      </c>
      <c r="B11" s="17" t="s">
        <v>37</v>
      </c>
      <c r="C11" s="25" t="s">
        <v>33</v>
      </c>
      <c r="D11" s="32">
        <v>100</v>
      </c>
      <c r="E11" s="33">
        <v>100</v>
      </c>
      <c r="F11" s="19">
        <f t="shared" si="0"/>
        <v>100</v>
      </c>
      <c r="G11" s="9"/>
    </row>
    <row r="12" spans="1:7" x14ac:dyDescent="0.25">
      <c r="A12" s="35"/>
      <c r="B12" s="8" t="s">
        <v>18</v>
      </c>
      <c r="C12" s="8"/>
      <c r="D12" s="8"/>
      <c r="E12" s="8"/>
      <c r="F12" s="20">
        <f>SUM(F7:F11)</f>
        <v>401.90476190476193</v>
      </c>
      <c r="G12" s="9"/>
    </row>
    <row r="13" spans="1:7" ht="15.75" thickBot="1" x14ac:dyDescent="0.3">
      <c r="A13" s="49" t="s">
        <v>1</v>
      </c>
      <c r="B13" s="50"/>
      <c r="C13" s="50"/>
      <c r="D13" s="50"/>
      <c r="E13" s="50"/>
      <c r="F13" s="51"/>
      <c r="G13" s="38">
        <f>F12/A11</f>
        <v>80.38095238095238</v>
      </c>
    </row>
    <row r="14" spans="1:7" ht="44.25" customHeight="1" thickBot="1" x14ac:dyDescent="0.3">
      <c r="A14" s="52" t="s">
        <v>24</v>
      </c>
      <c r="B14" s="53"/>
      <c r="C14" s="53"/>
      <c r="D14" s="53"/>
      <c r="E14" s="53"/>
      <c r="F14" s="53"/>
      <c r="G14" s="53"/>
    </row>
    <row r="15" spans="1:7" ht="90" x14ac:dyDescent="0.25">
      <c r="A15" s="40"/>
      <c r="B15" s="41"/>
      <c r="C15" s="42"/>
      <c r="D15" s="36" t="s">
        <v>31</v>
      </c>
      <c r="E15" s="36" t="s">
        <v>30</v>
      </c>
      <c r="F15" s="43" t="s">
        <v>2</v>
      </c>
      <c r="G15" s="44"/>
    </row>
    <row r="16" spans="1:7" ht="76.5" customHeight="1" thickBot="1" x14ac:dyDescent="0.3">
      <c r="A16" s="49" t="s">
        <v>3</v>
      </c>
      <c r="B16" s="50"/>
      <c r="C16" s="54"/>
      <c r="D16" s="21">
        <v>132810.29999999999</v>
      </c>
      <c r="E16" s="21">
        <v>77261.100000000006</v>
      </c>
      <c r="F16" s="55">
        <f>E16/D16*100</f>
        <v>58.174027165061759</v>
      </c>
      <c r="G16" s="56"/>
    </row>
    <row r="17" spans="1:7" ht="15.75" thickBot="1" x14ac:dyDescent="0.3">
      <c r="A17" s="57" t="s">
        <v>21</v>
      </c>
      <c r="B17" s="57"/>
      <c r="C17" s="57"/>
      <c r="D17" s="57"/>
      <c r="E17" s="57"/>
      <c r="F17" s="57"/>
      <c r="G17" s="57"/>
    </row>
    <row r="18" spans="1:7" ht="129" customHeight="1" x14ac:dyDescent="0.25">
      <c r="A18" s="3"/>
      <c r="B18" s="58" t="s">
        <v>4</v>
      </c>
      <c r="C18" s="58"/>
      <c r="D18" s="43" t="s">
        <v>26</v>
      </c>
      <c r="E18" s="43"/>
      <c r="F18" s="43" t="s">
        <v>5</v>
      </c>
      <c r="G18" s="44"/>
    </row>
    <row r="19" spans="1:7" ht="45.75" customHeight="1" x14ac:dyDescent="0.25">
      <c r="A19" s="35">
        <v>1</v>
      </c>
      <c r="B19" s="59" t="s">
        <v>55</v>
      </c>
      <c r="C19" s="60"/>
      <c r="D19" s="61">
        <v>1</v>
      </c>
      <c r="E19" s="61"/>
      <c r="F19" s="62"/>
      <c r="G19" s="63"/>
    </row>
    <row r="20" spans="1:7" x14ac:dyDescent="0.25">
      <c r="A20" s="35"/>
      <c r="B20" s="64"/>
      <c r="C20" s="64"/>
      <c r="D20" s="61"/>
      <c r="E20" s="61"/>
      <c r="F20" s="62"/>
      <c r="G20" s="63"/>
    </row>
    <row r="21" spans="1:7" x14ac:dyDescent="0.25">
      <c r="A21" s="35"/>
      <c r="B21" s="69"/>
      <c r="C21" s="70"/>
      <c r="D21" s="71"/>
      <c r="E21" s="72"/>
      <c r="F21" s="73"/>
      <c r="G21" s="74"/>
    </row>
    <row r="22" spans="1:7" x14ac:dyDescent="0.25">
      <c r="A22" s="11"/>
      <c r="B22" s="75" t="s">
        <v>19</v>
      </c>
      <c r="C22" s="75"/>
      <c r="D22" s="76">
        <f>SUM(D19:D21)*100</f>
        <v>100</v>
      </c>
      <c r="E22" s="76"/>
      <c r="F22" s="62"/>
      <c r="G22" s="63"/>
    </row>
    <row r="23" spans="1:7" ht="15.75" thickBot="1" x14ac:dyDescent="0.3">
      <c r="A23" s="77" t="s">
        <v>6</v>
      </c>
      <c r="B23" s="78"/>
      <c r="C23" s="78"/>
      <c r="D23" s="78"/>
      <c r="E23" s="78"/>
      <c r="F23" s="79">
        <f>D22/A19</f>
        <v>100</v>
      </c>
      <c r="G23" s="80"/>
    </row>
    <row r="24" spans="1:7" ht="15.75" thickBot="1" x14ac:dyDescent="0.3">
      <c r="A24" s="12"/>
      <c r="B24" s="12"/>
      <c r="C24" s="12"/>
      <c r="D24" s="12"/>
      <c r="E24" s="13"/>
      <c r="F24" s="10"/>
      <c r="G24" s="10"/>
    </row>
    <row r="25" spans="1:7" x14ac:dyDescent="0.25">
      <c r="A25" s="81" t="s">
        <v>29</v>
      </c>
      <c r="B25" s="82"/>
      <c r="C25" s="82"/>
      <c r="D25" s="82"/>
      <c r="E25" s="82"/>
      <c r="F25" s="83"/>
      <c r="G25" s="1"/>
    </row>
    <row r="26" spans="1:7" x14ac:dyDescent="0.25">
      <c r="A26" s="84"/>
      <c r="B26" s="62"/>
      <c r="C26" s="62"/>
      <c r="D26" s="62"/>
      <c r="E26" s="62" t="s">
        <v>56</v>
      </c>
      <c r="F26" s="63"/>
      <c r="G26" s="1"/>
    </row>
    <row r="27" spans="1:7" ht="24.75" customHeight="1" thickBot="1" x14ac:dyDescent="0.3">
      <c r="A27" s="65" t="s">
        <v>14</v>
      </c>
      <c r="B27" s="66"/>
      <c r="C27" s="66"/>
      <c r="D27" s="66"/>
      <c r="E27" s="67">
        <f>(G13+F16+F23)/3</f>
        <v>79.518326515338046</v>
      </c>
      <c r="F27" s="68"/>
      <c r="G27" s="1"/>
    </row>
    <row r="28" spans="1:7" ht="15.75" thickBot="1" x14ac:dyDescent="0.3">
      <c r="A28" s="1"/>
      <c r="B28" s="1"/>
      <c r="C28" s="1"/>
      <c r="D28" s="1"/>
      <c r="E28" s="1"/>
      <c r="F28" s="1"/>
      <c r="G28" s="1"/>
    </row>
    <row r="29" spans="1:7" ht="15.75" thickBot="1" x14ac:dyDescent="0.3">
      <c r="A29" s="86" t="s">
        <v>20</v>
      </c>
      <c r="B29" s="87"/>
      <c r="C29" s="87"/>
      <c r="D29" s="87"/>
      <c r="E29" s="87"/>
      <c r="F29" s="88"/>
      <c r="G29" s="1"/>
    </row>
    <row r="30" spans="1:7" x14ac:dyDescent="0.25">
      <c r="A30" s="89" t="s">
        <v>23</v>
      </c>
      <c r="B30" s="58"/>
      <c r="C30" s="58"/>
      <c r="D30" s="58" t="s">
        <v>22</v>
      </c>
      <c r="E30" s="58"/>
      <c r="F30" s="90"/>
      <c r="G30" s="1"/>
    </row>
    <row r="31" spans="1:7" x14ac:dyDescent="0.25">
      <c r="A31" s="91" t="s">
        <v>11</v>
      </c>
      <c r="B31" s="92"/>
      <c r="C31" s="92"/>
      <c r="D31" s="62" t="s">
        <v>8</v>
      </c>
      <c r="E31" s="62"/>
      <c r="F31" s="63"/>
      <c r="G31" s="1"/>
    </row>
    <row r="32" spans="1:7" x14ac:dyDescent="0.25">
      <c r="A32" s="91" t="s">
        <v>12</v>
      </c>
      <c r="B32" s="92"/>
      <c r="C32" s="92"/>
      <c r="D32" s="62" t="s">
        <v>9</v>
      </c>
      <c r="E32" s="62"/>
      <c r="F32" s="63"/>
      <c r="G32" s="1"/>
    </row>
    <row r="33" spans="1:7" ht="15.75" thickBot="1" x14ac:dyDescent="0.3">
      <c r="A33" s="93" t="s">
        <v>13</v>
      </c>
      <c r="B33" s="94"/>
      <c r="C33" s="94"/>
      <c r="D33" s="95" t="s">
        <v>10</v>
      </c>
      <c r="E33" s="95"/>
      <c r="F33" s="96"/>
      <c r="G33" s="1"/>
    </row>
    <row r="35" spans="1:7" x14ac:dyDescent="0.25">
      <c r="A35" s="85" t="s">
        <v>27</v>
      </c>
      <c r="B35" s="85"/>
      <c r="C35" s="85"/>
      <c r="D35" s="85"/>
      <c r="E35" s="85"/>
      <c r="F35" s="85"/>
    </row>
    <row r="36" spans="1:7" x14ac:dyDescent="0.25">
      <c r="A36" s="85" t="s">
        <v>54</v>
      </c>
      <c r="B36" s="85"/>
      <c r="C36" s="85"/>
      <c r="D36" s="85"/>
      <c r="E36" s="85"/>
      <c r="F36" s="85"/>
      <c r="G36" s="85"/>
    </row>
    <row r="37" spans="1:7" x14ac:dyDescent="0.25">
      <c r="A37" s="85" t="s">
        <v>28</v>
      </c>
      <c r="B37" s="85"/>
      <c r="C37" s="85"/>
      <c r="D37" s="85"/>
      <c r="E37" s="85"/>
      <c r="F37" s="85"/>
      <c r="G37" s="85"/>
    </row>
    <row r="38" spans="1:7" x14ac:dyDescent="0.25">
      <c r="A38" s="85"/>
      <c r="B38" s="85"/>
      <c r="C38" s="85"/>
      <c r="D38" s="85"/>
      <c r="E38" s="85"/>
      <c r="F38" s="85"/>
    </row>
  </sheetData>
  <mergeCells count="45">
    <mergeCell ref="A38:F38"/>
    <mergeCell ref="A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5:F35"/>
    <mergeCell ref="A36:G36"/>
    <mergeCell ref="A37:G37"/>
    <mergeCell ref="A27:D27"/>
    <mergeCell ref="E27:F27"/>
    <mergeCell ref="B21:C21"/>
    <mergeCell ref="D21:E21"/>
    <mergeCell ref="F21:G21"/>
    <mergeCell ref="B22:C22"/>
    <mergeCell ref="D22:E22"/>
    <mergeCell ref="F22:G22"/>
    <mergeCell ref="A23:E23"/>
    <mergeCell ref="F23:G23"/>
    <mergeCell ref="A25:F25"/>
    <mergeCell ref="A26:D26"/>
    <mergeCell ref="E26:F26"/>
    <mergeCell ref="B19:C19"/>
    <mergeCell ref="D19:E19"/>
    <mergeCell ref="F19:G19"/>
    <mergeCell ref="B20:C20"/>
    <mergeCell ref="D20:E20"/>
    <mergeCell ref="F20:G20"/>
    <mergeCell ref="A16:C16"/>
    <mergeCell ref="F16:G16"/>
    <mergeCell ref="A17:G17"/>
    <mergeCell ref="B18:C18"/>
    <mergeCell ref="D18:E18"/>
    <mergeCell ref="F18:G18"/>
    <mergeCell ref="A15:C15"/>
    <mergeCell ref="F15:G15"/>
    <mergeCell ref="A2:G2"/>
    <mergeCell ref="A3:G3"/>
    <mergeCell ref="A5:G5"/>
    <mergeCell ref="A13:F13"/>
    <mergeCell ref="A14:G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>
      <selection activeCell="A2" sqref="A2:G2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25</v>
      </c>
    </row>
    <row r="2" spans="1:7" ht="44.25" customHeight="1" x14ac:dyDescent="0.25">
      <c r="A2" s="45" t="s">
        <v>59</v>
      </c>
      <c r="B2" s="46"/>
      <c r="C2" s="46"/>
      <c r="D2" s="46"/>
      <c r="E2" s="46"/>
      <c r="F2" s="46"/>
      <c r="G2" s="47"/>
    </row>
    <row r="3" spans="1:7" ht="45" customHeight="1" x14ac:dyDescent="0.3">
      <c r="A3" s="99" t="s">
        <v>58</v>
      </c>
      <c r="B3" s="100"/>
      <c r="C3" s="100"/>
      <c r="D3" s="100"/>
      <c r="E3" s="100"/>
      <c r="F3" s="100"/>
      <c r="G3" s="101"/>
    </row>
    <row r="4" spans="1:7" ht="20.25" customHeight="1" x14ac:dyDescent="0.25">
      <c r="A4" s="2"/>
      <c r="B4" s="2"/>
      <c r="C4" s="2"/>
      <c r="D4" s="2"/>
      <c r="E4" s="2"/>
      <c r="F4" s="2"/>
      <c r="G4" s="2"/>
    </row>
    <row r="5" spans="1:7" ht="15.75" thickBot="1" x14ac:dyDescent="0.3">
      <c r="A5" s="48" t="s">
        <v>15</v>
      </c>
      <c r="B5" s="48"/>
      <c r="C5" s="48"/>
      <c r="D5" s="48"/>
      <c r="E5" s="48"/>
      <c r="F5" s="48"/>
      <c r="G5" s="48"/>
    </row>
    <row r="6" spans="1:7" ht="69.75" customHeight="1" x14ac:dyDescent="0.25">
      <c r="A6" s="3"/>
      <c r="B6" s="4" t="s">
        <v>17</v>
      </c>
      <c r="C6" s="4" t="s">
        <v>0</v>
      </c>
      <c r="D6" s="5" t="s">
        <v>16</v>
      </c>
      <c r="E6" s="5" t="s">
        <v>34</v>
      </c>
      <c r="F6" s="5" t="s">
        <v>53</v>
      </c>
      <c r="G6" s="6" t="s">
        <v>7</v>
      </c>
    </row>
    <row r="7" spans="1:7" ht="26.25" customHeight="1" x14ac:dyDescent="0.25">
      <c r="A7" s="23">
        <v>1</v>
      </c>
      <c r="B7" s="17" t="s">
        <v>44</v>
      </c>
      <c r="C7" s="24" t="s">
        <v>41</v>
      </c>
      <c r="D7" s="31">
        <v>58</v>
      </c>
      <c r="E7" s="31">
        <v>76</v>
      </c>
      <c r="F7" s="19">
        <v>100</v>
      </c>
      <c r="G7" s="9"/>
    </row>
    <row r="8" spans="1:7" ht="25.5" x14ac:dyDescent="0.25">
      <c r="A8" s="23">
        <v>2</v>
      </c>
      <c r="B8" s="17" t="s">
        <v>45</v>
      </c>
      <c r="C8" s="24" t="s">
        <v>41</v>
      </c>
      <c r="D8" s="31">
        <v>9</v>
      </c>
      <c r="E8" s="31">
        <v>10</v>
      </c>
      <c r="F8" s="19">
        <v>100</v>
      </c>
      <c r="G8" s="9"/>
    </row>
    <row r="9" spans="1:7" ht="25.5" x14ac:dyDescent="0.25">
      <c r="A9" s="23">
        <v>3</v>
      </c>
      <c r="B9" s="17" t="s">
        <v>46</v>
      </c>
      <c r="C9" s="24" t="s">
        <v>41</v>
      </c>
      <c r="D9" s="31">
        <v>1</v>
      </c>
      <c r="E9" s="31">
        <v>1</v>
      </c>
      <c r="F9" s="19">
        <f t="shared" ref="F9:F15" si="0">E9/D9*100</f>
        <v>100</v>
      </c>
      <c r="G9" s="9"/>
    </row>
    <row r="10" spans="1:7" ht="115.5" customHeight="1" x14ac:dyDescent="0.25">
      <c r="A10" s="23">
        <v>4</v>
      </c>
      <c r="B10" s="17" t="s">
        <v>47</v>
      </c>
      <c r="C10" s="24" t="s">
        <v>40</v>
      </c>
      <c r="D10" s="31">
        <v>400</v>
      </c>
      <c r="E10" s="39">
        <v>430</v>
      </c>
      <c r="F10" s="19">
        <v>100</v>
      </c>
      <c r="G10" s="9"/>
    </row>
    <row r="11" spans="1:7" ht="76.5" x14ac:dyDescent="0.25">
      <c r="A11" s="23">
        <v>5</v>
      </c>
      <c r="B11" s="17" t="s">
        <v>38</v>
      </c>
      <c r="C11" s="24" t="s">
        <v>40</v>
      </c>
      <c r="D11" s="31">
        <v>100</v>
      </c>
      <c r="E11" s="39">
        <v>340.3</v>
      </c>
      <c r="F11" s="19">
        <v>100</v>
      </c>
      <c r="G11" s="9"/>
    </row>
    <row r="12" spans="1:7" ht="37.5" customHeight="1" x14ac:dyDescent="0.25">
      <c r="A12" s="23">
        <v>6</v>
      </c>
      <c r="B12" s="17" t="s">
        <v>48</v>
      </c>
      <c r="C12" s="24" t="s">
        <v>40</v>
      </c>
      <c r="D12" s="31">
        <v>550</v>
      </c>
      <c r="E12" s="39">
        <v>56.5</v>
      </c>
      <c r="F12" s="19">
        <f t="shared" si="0"/>
        <v>10.272727272727272</v>
      </c>
      <c r="G12" s="9"/>
    </row>
    <row r="13" spans="1:7" ht="27.75" customHeight="1" x14ac:dyDescent="0.25">
      <c r="A13" s="23">
        <v>7</v>
      </c>
      <c r="B13" s="17" t="s">
        <v>49</v>
      </c>
      <c r="C13" s="24" t="s">
        <v>41</v>
      </c>
      <c r="D13" s="31">
        <v>2</v>
      </c>
      <c r="E13" s="31">
        <v>2</v>
      </c>
      <c r="F13" s="19">
        <f t="shared" si="0"/>
        <v>100</v>
      </c>
      <c r="G13" s="9"/>
    </row>
    <row r="14" spans="1:7" ht="27.75" customHeight="1" x14ac:dyDescent="0.25">
      <c r="A14" s="23">
        <v>8</v>
      </c>
      <c r="B14" s="27" t="s">
        <v>50</v>
      </c>
      <c r="C14" s="28" t="s">
        <v>41</v>
      </c>
      <c r="D14" s="34">
        <v>5</v>
      </c>
      <c r="E14" s="34">
        <v>5</v>
      </c>
      <c r="F14" s="19">
        <f t="shared" si="0"/>
        <v>100</v>
      </c>
      <c r="G14" s="9"/>
    </row>
    <row r="15" spans="1:7" ht="38.25" customHeight="1" x14ac:dyDescent="0.25">
      <c r="A15" s="23">
        <v>9</v>
      </c>
      <c r="B15" s="17" t="s">
        <v>51</v>
      </c>
      <c r="C15" s="24" t="s">
        <v>41</v>
      </c>
      <c r="D15" s="31">
        <v>1</v>
      </c>
      <c r="E15" s="31">
        <v>1</v>
      </c>
      <c r="F15" s="19">
        <f t="shared" si="0"/>
        <v>100</v>
      </c>
      <c r="G15" s="9"/>
    </row>
    <row r="16" spans="1:7" x14ac:dyDescent="0.25">
      <c r="A16" s="7"/>
      <c r="B16" s="8" t="s">
        <v>18</v>
      </c>
      <c r="C16" s="8"/>
      <c r="D16" s="8"/>
      <c r="E16" s="8"/>
      <c r="F16" s="20">
        <f>SUM(F7:F15)</f>
        <v>810.27272727272725</v>
      </c>
      <c r="G16" s="9"/>
    </row>
    <row r="17" spans="1:7" ht="21" customHeight="1" thickBot="1" x14ac:dyDescent="0.3">
      <c r="A17" s="49" t="s">
        <v>1</v>
      </c>
      <c r="B17" s="50"/>
      <c r="C17" s="50"/>
      <c r="D17" s="50"/>
      <c r="E17" s="50"/>
      <c r="F17" s="51"/>
      <c r="G17" s="22">
        <f>F16/A15</f>
        <v>90.030303030303031</v>
      </c>
    </row>
    <row r="18" spans="1:7" ht="34.5" customHeight="1" thickBot="1" x14ac:dyDescent="0.3">
      <c r="A18" s="52" t="s">
        <v>24</v>
      </c>
      <c r="B18" s="53"/>
      <c r="C18" s="53"/>
      <c r="D18" s="53"/>
      <c r="E18" s="53"/>
      <c r="F18" s="53"/>
      <c r="G18" s="53"/>
    </row>
    <row r="19" spans="1:7" ht="104.25" customHeight="1" x14ac:dyDescent="0.25">
      <c r="A19" s="40"/>
      <c r="B19" s="41"/>
      <c r="C19" s="42"/>
      <c r="D19" s="14" t="s">
        <v>31</v>
      </c>
      <c r="E19" s="5" t="s">
        <v>30</v>
      </c>
      <c r="F19" s="43" t="s">
        <v>2</v>
      </c>
      <c r="G19" s="44"/>
    </row>
    <row r="20" spans="1:7" ht="48" customHeight="1" thickBot="1" x14ac:dyDescent="0.3">
      <c r="A20" s="49" t="s">
        <v>3</v>
      </c>
      <c r="B20" s="50"/>
      <c r="C20" s="54"/>
      <c r="D20" s="21">
        <v>112290.4</v>
      </c>
      <c r="E20" s="21">
        <v>65451.8</v>
      </c>
      <c r="F20" s="97">
        <f>E20/D20*100</f>
        <v>58.287974751180869</v>
      </c>
      <c r="G20" s="98"/>
    </row>
    <row r="21" spans="1:7" ht="30" customHeight="1" thickBot="1" x14ac:dyDescent="0.3">
      <c r="A21" s="57" t="s">
        <v>21</v>
      </c>
      <c r="B21" s="57"/>
      <c r="C21" s="57"/>
      <c r="D21" s="57"/>
      <c r="E21" s="57"/>
      <c r="F21" s="57"/>
      <c r="G21" s="57"/>
    </row>
    <row r="22" spans="1:7" ht="105.75" customHeight="1" x14ac:dyDescent="0.25">
      <c r="A22" s="3"/>
      <c r="B22" s="58" t="s">
        <v>4</v>
      </c>
      <c r="C22" s="58"/>
      <c r="D22" s="43" t="s">
        <v>26</v>
      </c>
      <c r="E22" s="43"/>
      <c r="F22" s="43" t="s">
        <v>5</v>
      </c>
      <c r="G22" s="44"/>
    </row>
    <row r="23" spans="1:7" x14ac:dyDescent="0.25">
      <c r="A23" s="7"/>
      <c r="B23" s="64" t="s">
        <v>57</v>
      </c>
      <c r="C23" s="64"/>
      <c r="D23" s="61"/>
      <c r="E23" s="61"/>
      <c r="F23" s="62"/>
      <c r="G23" s="63"/>
    </row>
    <row r="24" spans="1:7" x14ac:dyDescent="0.25">
      <c r="A24" s="7"/>
      <c r="B24" s="64"/>
      <c r="C24" s="64"/>
      <c r="D24" s="61"/>
      <c r="E24" s="61"/>
      <c r="F24" s="62"/>
      <c r="G24" s="63"/>
    </row>
    <row r="25" spans="1:7" x14ac:dyDescent="0.25">
      <c r="A25" s="15"/>
      <c r="B25" s="69"/>
      <c r="C25" s="70"/>
      <c r="D25" s="71"/>
      <c r="E25" s="72"/>
      <c r="F25" s="73"/>
      <c r="G25" s="74"/>
    </row>
    <row r="26" spans="1:7" ht="15.75" customHeight="1" x14ac:dyDescent="0.25">
      <c r="A26" s="11"/>
      <c r="B26" s="75" t="s">
        <v>19</v>
      </c>
      <c r="C26" s="75"/>
      <c r="D26" s="76">
        <f>SUM(D23:D25)*100</f>
        <v>0</v>
      </c>
      <c r="E26" s="76"/>
      <c r="F26" s="62"/>
      <c r="G26" s="63"/>
    </row>
    <row r="27" spans="1:7" ht="30" customHeight="1" thickBot="1" x14ac:dyDescent="0.3">
      <c r="A27" s="77" t="s">
        <v>6</v>
      </c>
      <c r="B27" s="78"/>
      <c r="C27" s="78"/>
      <c r="D27" s="78"/>
      <c r="E27" s="78"/>
      <c r="F27" s="79">
        <v>0</v>
      </c>
      <c r="G27" s="80"/>
    </row>
    <row r="28" spans="1:7" ht="17.25" customHeight="1" thickBot="1" x14ac:dyDescent="0.3">
      <c r="A28" s="12"/>
      <c r="B28" s="12"/>
      <c r="C28" s="12"/>
      <c r="D28" s="12"/>
      <c r="E28" s="13"/>
      <c r="F28" s="10"/>
      <c r="G28" s="10"/>
    </row>
    <row r="29" spans="1:7" ht="15.75" customHeight="1" x14ac:dyDescent="0.25">
      <c r="A29" s="81" t="s">
        <v>29</v>
      </c>
      <c r="B29" s="82"/>
      <c r="C29" s="82"/>
      <c r="D29" s="82"/>
      <c r="E29" s="82"/>
      <c r="F29" s="83"/>
      <c r="G29" s="1"/>
    </row>
    <row r="30" spans="1:7" ht="17.25" customHeight="1" x14ac:dyDescent="0.25">
      <c r="A30" s="84"/>
      <c r="B30" s="62"/>
      <c r="C30" s="62"/>
      <c r="D30" s="62"/>
      <c r="E30" s="62" t="s">
        <v>42</v>
      </c>
      <c r="F30" s="63"/>
      <c r="G30" s="1"/>
    </row>
    <row r="31" spans="1:7" ht="30.75" customHeight="1" thickBot="1" x14ac:dyDescent="0.3">
      <c r="A31" s="65" t="s">
        <v>14</v>
      </c>
      <c r="B31" s="66"/>
      <c r="C31" s="66"/>
      <c r="D31" s="66"/>
      <c r="E31" s="102">
        <f>(G17+F20)/2</f>
        <v>74.159138890741957</v>
      </c>
      <c r="F31" s="103"/>
      <c r="G31" s="1"/>
    </row>
    <row r="32" spans="1:7" ht="15.75" thickBot="1" x14ac:dyDescent="0.3">
      <c r="A32" s="1"/>
      <c r="B32" s="1"/>
      <c r="C32" s="1"/>
      <c r="D32" s="1"/>
      <c r="E32" s="1"/>
      <c r="F32" s="1"/>
      <c r="G32" s="1"/>
    </row>
    <row r="33" spans="1:7" ht="19.5" customHeight="1" thickBot="1" x14ac:dyDescent="0.3">
      <c r="A33" s="86" t="s">
        <v>20</v>
      </c>
      <c r="B33" s="87"/>
      <c r="C33" s="87"/>
      <c r="D33" s="87"/>
      <c r="E33" s="87"/>
      <c r="F33" s="88"/>
      <c r="G33" s="1"/>
    </row>
    <row r="34" spans="1:7" ht="13.5" customHeight="1" x14ac:dyDescent="0.25">
      <c r="A34" s="89" t="s">
        <v>23</v>
      </c>
      <c r="B34" s="58"/>
      <c r="C34" s="58"/>
      <c r="D34" s="58" t="s">
        <v>22</v>
      </c>
      <c r="E34" s="58"/>
      <c r="F34" s="90"/>
      <c r="G34" s="1"/>
    </row>
    <row r="35" spans="1:7" x14ac:dyDescent="0.25">
      <c r="A35" s="91" t="s">
        <v>11</v>
      </c>
      <c r="B35" s="92"/>
      <c r="C35" s="92"/>
      <c r="D35" s="62" t="s">
        <v>8</v>
      </c>
      <c r="E35" s="62"/>
      <c r="F35" s="63"/>
      <c r="G35" s="1"/>
    </row>
    <row r="36" spans="1:7" x14ac:dyDescent="0.25">
      <c r="A36" s="91" t="s">
        <v>12</v>
      </c>
      <c r="B36" s="92"/>
      <c r="C36" s="92"/>
      <c r="D36" s="62" t="s">
        <v>9</v>
      </c>
      <c r="E36" s="62"/>
      <c r="F36" s="63"/>
      <c r="G36" s="1"/>
    </row>
    <row r="37" spans="1:7" ht="15.75" thickBot="1" x14ac:dyDescent="0.3">
      <c r="A37" s="93" t="s">
        <v>13</v>
      </c>
      <c r="B37" s="94"/>
      <c r="C37" s="94"/>
      <c r="D37" s="95" t="s">
        <v>10</v>
      </c>
      <c r="E37" s="95"/>
      <c r="F37" s="96"/>
      <c r="G37" s="1"/>
    </row>
    <row r="39" spans="1:7" ht="17.25" customHeight="1" x14ac:dyDescent="0.25">
      <c r="A39" s="85" t="s">
        <v>27</v>
      </c>
      <c r="B39" s="85"/>
      <c r="C39" s="85"/>
      <c r="D39" s="85"/>
      <c r="E39" s="85"/>
      <c r="F39" s="85"/>
    </row>
    <row r="40" spans="1:7" ht="16.5" customHeight="1" x14ac:dyDescent="0.25">
      <c r="A40" s="85" t="s">
        <v>54</v>
      </c>
      <c r="B40" s="85"/>
      <c r="C40" s="85"/>
      <c r="D40" s="85"/>
      <c r="E40" s="85"/>
      <c r="F40" s="85"/>
      <c r="G40" s="85"/>
    </row>
    <row r="41" spans="1:7" ht="15" customHeight="1" x14ac:dyDescent="0.25">
      <c r="A41" s="85" t="s">
        <v>28</v>
      </c>
      <c r="B41" s="85"/>
      <c r="C41" s="85"/>
      <c r="D41" s="85"/>
      <c r="E41" s="85"/>
      <c r="F41" s="85"/>
      <c r="G41" s="85"/>
    </row>
    <row r="42" spans="1:7" x14ac:dyDescent="0.25">
      <c r="A42" s="85"/>
      <c r="B42" s="85"/>
      <c r="C42" s="85"/>
      <c r="D42" s="85"/>
      <c r="E42" s="85"/>
      <c r="F42" s="85"/>
    </row>
  </sheetData>
  <mergeCells count="45">
    <mergeCell ref="D34:F34"/>
    <mergeCell ref="D35:F35"/>
    <mergeCell ref="D36:F36"/>
    <mergeCell ref="D37:F37"/>
    <mergeCell ref="A33:F33"/>
    <mergeCell ref="A34:C34"/>
    <mergeCell ref="A35:C35"/>
    <mergeCell ref="A36:C36"/>
    <mergeCell ref="A37:C37"/>
    <mergeCell ref="D25:E25"/>
    <mergeCell ref="F25:G25"/>
    <mergeCell ref="B26:C26"/>
    <mergeCell ref="F26:G26"/>
    <mergeCell ref="F27:G27"/>
    <mergeCell ref="B25:C25"/>
    <mergeCell ref="A42:F42"/>
    <mergeCell ref="D26:E26"/>
    <mergeCell ref="A3:G3"/>
    <mergeCell ref="B24:C24"/>
    <mergeCell ref="E30:F30"/>
    <mergeCell ref="E31:F31"/>
    <mergeCell ref="A29:F29"/>
    <mergeCell ref="A30:D30"/>
    <mergeCell ref="A41:G41"/>
    <mergeCell ref="A40:G40"/>
    <mergeCell ref="A39:F39"/>
    <mergeCell ref="F24:G24"/>
    <mergeCell ref="A27:E27"/>
    <mergeCell ref="D23:E23"/>
    <mergeCell ref="D24:E24"/>
    <mergeCell ref="A31:D31"/>
    <mergeCell ref="A2:G2"/>
    <mergeCell ref="A5:G5"/>
    <mergeCell ref="A18:G18"/>
    <mergeCell ref="B22:C22"/>
    <mergeCell ref="B23:C23"/>
    <mergeCell ref="A17:F17"/>
    <mergeCell ref="F22:G22"/>
    <mergeCell ref="F23:G23"/>
    <mergeCell ref="F19:G19"/>
    <mergeCell ref="F20:G20"/>
    <mergeCell ref="D22:E22"/>
    <mergeCell ref="A19:C19"/>
    <mergeCell ref="A20:C20"/>
    <mergeCell ref="A21:G21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8" sqref="E8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</cols>
  <sheetData>
    <row r="1" spans="1:7" x14ac:dyDescent="0.25">
      <c r="A1" s="1"/>
      <c r="B1" s="1"/>
      <c r="C1" s="1"/>
      <c r="D1" s="1"/>
      <c r="E1" s="1"/>
      <c r="F1" s="1"/>
      <c r="G1" s="1" t="s">
        <v>25</v>
      </c>
    </row>
    <row r="2" spans="1:7" ht="45" customHeight="1" x14ac:dyDescent="0.25">
      <c r="A2" s="45" t="s">
        <v>59</v>
      </c>
      <c r="B2" s="46"/>
      <c r="C2" s="46"/>
      <c r="D2" s="46"/>
      <c r="E2" s="46"/>
      <c r="F2" s="46"/>
      <c r="G2" s="47"/>
    </row>
    <row r="3" spans="1:7" ht="18.75" x14ac:dyDescent="0.25">
      <c r="A3" s="104" t="s">
        <v>60</v>
      </c>
      <c r="B3" s="105"/>
      <c r="C3" s="105"/>
      <c r="D3" s="105"/>
      <c r="E3" s="105"/>
      <c r="F3" s="105"/>
      <c r="G3" s="106"/>
    </row>
    <row r="4" spans="1:7" x14ac:dyDescent="0.25">
      <c r="A4" s="2"/>
      <c r="B4" s="2"/>
      <c r="C4" s="2"/>
      <c r="D4" s="2"/>
      <c r="E4" s="2"/>
      <c r="F4" s="2"/>
      <c r="G4" s="2"/>
    </row>
    <row r="5" spans="1:7" ht="15.75" thickBot="1" x14ac:dyDescent="0.3">
      <c r="A5" s="48" t="s">
        <v>15</v>
      </c>
      <c r="B5" s="48"/>
      <c r="C5" s="48"/>
      <c r="D5" s="48"/>
      <c r="E5" s="48"/>
      <c r="F5" s="48"/>
      <c r="G5" s="48"/>
    </row>
    <row r="6" spans="1:7" ht="68.25" x14ac:dyDescent="0.25">
      <c r="A6" s="3"/>
      <c r="B6" s="4" t="s">
        <v>17</v>
      </c>
      <c r="C6" s="4" t="s">
        <v>0</v>
      </c>
      <c r="D6" s="36" t="s">
        <v>16</v>
      </c>
      <c r="E6" s="36" t="s">
        <v>34</v>
      </c>
      <c r="F6" s="36" t="s">
        <v>53</v>
      </c>
      <c r="G6" s="6" t="s">
        <v>7</v>
      </c>
    </row>
    <row r="7" spans="1:7" ht="39" x14ac:dyDescent="0.25">
      <c r="A7" s="23">
        <v>1</v>
      </c>
      <c r="B7" s="29" t="s">
        <v>39</v>
      </c>
      <c r="C7" s="24" t="s">
        <v>41</v>
      </c>
      <c r="D7" s="31">
        <v>1</v>
      </c>
      <c r="E7" s="31">
        <v>1</v>
      </c>
      <c r="F7" s="19">
        <f t="shared" ref="F7:F8" si="0">E7/D7*100</f>
        <v>100</v>
      </c>
      <c r="G7" s="9"/>
    </row>
    <row r="8" spans="1:7" ht="51.75" x14ac:dyDescent="0.25">
      <c r="A8" s="23">
        <v>2</v>
      </c>
      <c r="B8" s="29" t="s">
        <v>52</v>
      </c>
      <c r="C8" s="24" t="s">
        <v>41</v>
      </c>
      <c r="D8" s="31">
        <v>159</v>
      </c>
      <c r="E8" s="31">
        <v>154</v>
      </c>
      <c r="F8" s="19">
        <f t="shared" si="0"/>
        <v>96.855345911949684</v>
      </c>
      <c r="G8" s="9"/>
    </row>
    <row r="9" spans="1:7" x14ac:dyDescent="0.25">
      <c r="A9" s="35"/>
      <c r="B9" s="8" t="s">
        <v>18</v>
      </c>
      <c r="C9" s="8"/>
      <c r="D9" s="8"/>
      <c r="E9" s="8"/>
      <c r="F9" s="20">
        <f>SUM(F7:F8)</f>
        <v>196.85534591194968</v>
      </c>
      <c r="G9" s="9"/>
    </row>
    <row r="10" spans="1:7" ht="15.75" thickBot="1" x14ac:dyDescent="0.3">
      <c r="A10" s="49" t="s">
        <v>1</v>
      </c>
      <c r="B10" s="50"/>
      <c r="C10" s="50"/>
      <c r="D10" s="50"/>
      <c r="E10" s="50"/>
      <c r="F10" s="51"/>
      <c r="G10" s="22">
        <f>F9/A8</f>
        <v>98.427672955974842</v>
      </c>
    </row>
    <row r="11" spans="1:7" ht="31.5" customHeight="1" thickBot="1" x14ac:dyDescent="0.3">
      <c r="A11" s="52" t="s">
        <v>24</v>
      </c>
      <c r="B11" s="53"/>
      <c r="C11" s="53"/>
      <c r="D11" s="53"/>
      <c r="E11" s="53"/>
      <c r="F11" s="53"/>
      <c r="G11" s="53"/>
    </row>
    <row r="12" spans="1:7" ht="90" x14ac:dyDescent="0.25">
      <c r="A12" s="40"/>
      <c r="B12" s="41"/>
      <c r="C12" s="42"/>
      <c r="D12" s="36" t="s">
        <v>31</v>
      </c>
      <c r="E12" s="36" t="s">
        <v>30</v>
      </c>
      <c r="F12" s="43" t="s">
        <v>2</v>
      </c>
      <c r="G12" s="44"/>
    </row>
    <row r="13" spans="1:7" ht="53.25" customHeight="1" thickBot="1" x14ac:dyDescent="0.3">
      <c r="A13" s="49" t="s">
        <v>3</v>
      </c>
      <c r="B13" s="50"/>
      <c r="C13" s="54"/>
      <c r="D13" s="21">
        <v>8044.1</v>
      </c>
      <c r="E13" s="21">
        <v>0</v>
      </c>
      <c r="F13" s="97">
        <f>E13/D13*100</f>
        <v>0</v>
      </c>
      <c r="G13" s="98"/>
    </row>
    <row r="14" spans="1:7" ht="20.25" customHeight="1" thickBot="1" x14ac:dyDescent="0.3">
      <c r="A14" s="57" t="s">
        <v>21</v>
      </c>
      <c r="B14" s="57"/>
      <c r="C14" s="57"/>
      <c r="D14" s="57"/>
      <c r="E14" s="57"/>
      <c r="F14" s="57"/>
      <c r="G14" s="57"/>
    </row>
    <row r="15" spans="1:7" ht="55.5" customHeight="1" x14ac:dyDescent="0.25">
      <c r="A15" s="3"/>
      <c r="B15" s="58" t="s">
        <v>4</v>
      </c>
      <c r="C15" s="58"/>
      <c r="D15" s="43" t="s">
        <v>26</v>
      </c>
      <c r="E15" s="43"/>
      <c r="F15" s="43" t="s">
        <v>5</v>
      </c>
      <c r="G15" s="44"/>
    </row>
    <row r="16" spans="1:7" ht="41.25" customHeight="1" x14ac:dyDescent="0.25">
      <c r="A16" s="35">
        <v>1</v>
      </c>
      <c r="B16" s="59" t="s">
        <v>55</v>
      </c>
      <c r="C16" s="60"/>
      <c r="D16" s="61">
        <v>1</v>
      </c>
      <c r="E16" s="61"/>
      <c r="F16" s="62"/>
      <c r="G16" s="63"/>
    </row>
    <row r="17" spans="1:7" x14ac:dyDescent="0.25">
      <c r="A17" s="35"/>
      <c r="B17" s="64"/>
      <c r="C17" s="64"/>
      <c r="D17" s="61"/>
      <c r="E17" s="61"/>
      <c r="F17" s="62"/>
      <c r="G17" s="63"/>
    </row>
    <row r="18" spans="1:7" x14ac:dyDescent="0.25">
      <c r="A18" s="35"/>
      <c r="B18" s="69"/>
      <c r="C18" s="70"/>
      <c r="D18" s="71"/>
      <c r="E18" s="72"/>
      <c r="F18" s="73"/>
      <c r="G18" s="74"/>
    </row>
    <row r="19" spans="1:7" x14ac:dyDescent="0.25">
      <c r="A19" s="11"/>
      <c r="B19" s="75" t="s">
        <v>19</v>
      </c>
      <c r="C19" s="75"/>
      <c r="D19" s="76">
        <f>SUM(D16:D18)*100</f>
        <v>100</v>
      </c>
      <c r="E19" s="76"/>
      <c r="F19" s="62"/>
      <c r="G19" s="63"/>
    </row>
    <row r="20" spans="1:7" ht="15.75" thickBot="1" x14ac:dyDescent="0.3">
      <c r="A20" s="77" t="s">
        <v>6</v>
      </c>
      <c r="B20" s="78"/>
      <c r="C20" s="78"/>
      <c r="D20" s="78"/>
      <c r="E20" s="78"/>
      <c r="F20" s="79">
        <f>D19/A16</f>
        <v>100</v>
      </c>
      <c r="G20" s="80"/>
    </row>
    <row r="21" spans="1:7" ht="15.75" thickBot="1" x14ac:dyDescent="0.3">
      <c r="A21" s="12"/>
      <c r="B21" s="12"/>
      <c r="C21" s="12"/>
      <c r="D21" s="12"/>
      <c r="E21" s="13"/>
      <c r="F21" s="10"/>
      <c r="G21" s="10"/>
    </row>
    <row r="22" spans="1:7" x14ac:dyDescent="0.25">
      <c r="A22" s="81" t="s">
        <v>29</v>
      </c>
      <c r="B22" s="82"/>
      <c r="C22" s="82"/>
      <c r="D22" s="82"/>
      <c r="E22" s="82"/>
      <c r="F22" s="83"/>
      <c r="G22" s="1"/>
    </row>
    <row r="23" spans="1:7" x14ac:dyDescent="0.25">
      <c r="A23" s="84"/>
      <c r="B23" s="62"/>
      <c r="C23" s="62"/>
      <c r="D23" s="62"/>
      <c r="E23" s="62" t="s">
        <v>56</v>
      </c>
      <c r="F23" s="63"/>
      <c r="G23" s="1"/>
    </row>
    <row r="24" spans="1:7" ht="21.75" customHeight="1" thickBot="1" x14ac:dyDescent="0.3">
      <c r="A24" s="65" t="s">
        <v>14</v>
      </c>
      <c r="B24" s="66"/>
      <c r="C24" s="66"/>
      <c r="D24" s="66"/>
      <c r="E24" s="102">
        <f>(G10+F13+F20)/3</f>
        <v>66.142557651991623</v>
      </c>
      <c r="F24" s="103"/>
      <c r="G24" s="1"/>
    </row>
    <row r="25" spans="1:7" ht="15.75" thickBot="1" x14ac:dyDescent="0.3">
      <c r="A25" s="1"/>
      <c r="B25" s="1"/>
      <c r="C25" s="1"/>
      <c r="D25" s="1"/>
      <c r="E25" s="1"/>
      <c r="F25" s="1"/>
      <c r="G25" s="1"/>
    </row>
    <row r="26" spans="1:7" ht="15.75" thickBot="1" x14ac:dyDescent="0.3">
      <c r="A26" s="86" t="s">
        <v>20</v>
      </c>
      <c r="B26" s="87"/>
      <c r="C26" s="87"/>
      <c r="D26" s="87"/>
      <c r="E26" s="87"/>
      <c r="F26" s="88"/>
      <c r="G26" s="1"/>
    </row>
    <row r="27" spans="1:7" x14ac:dyDescent="0.25">
      <c r="A27" s="89" t="s">
        <v>23</v>
      </c>
      <c r="B27" s="58"/>
      <c r="C27" s="58"/>
      <c r="D27" s="58" t="s">
        <v>22</v>
      </c>
      <c r="E27" s="58"/>
      <c r="F27" s="90"/>
      <c r="G27" s="1"/>
    </row>
    <row r="28" spans="1:7" x14ac:dyDescent="0.25">
      <c r="A28" s="91" t="s">
        <v>11</v>
      </c>
      <c r="B28" s="92"/>
      <c r="C28" s="92"/>
      <c r="D28" s="62" t="s">
        <v>8</v>
      </c>
      <c r="E28" s="62"/>
      <c r="F28" s="63"/>
      <c r="G28" s="1"/>
    </row>
    <row r="29" spans="1:7" x14ac:dyDescent="0.25">
      <c r="A29" s="91" t="s">
        <v>12</v>
      </c>
      <c r="B29" s="92"/>
      <c r="C29" s="92"/>
      <c r="D29" s="62" t="s">
        <v>9</v>
      </c>
      <c r="E29" s="62"/>
      <c r="F29" s="63"/>
      <c r="G29" s="1"/>
    </row>
    <row r="30" spans="1:7" ht="15.75" thickBot="1" x14ac:dyDescent="0.3">
      <c r="A30" s="93" t="s">
        <v>13</v>
      </c>
      <c r="B30" s="94"/>
      <c r="C30" s="94"/>
      <c r="D30" s="95" t="s">
        <v>10</v>
      </c>
      <c r="E30" s="95"/>
      <c r="F30" s="96"/>
      <c r="G30" s="1"/>
    </row>
    <row r="32" spans="1:7" x14ac:dyDescent="0.25">
      <c r="A32" s="85" t="s">
        <v>27</v>
      </c>
      <c r="B32" s="85"/>
      <c r="C32" s="85"/>
      <c r="D32" s="85"/>
      <c r="E32" s="85"/>
      <c r="F32" s="85"/>
    </row>
    <row r="33" spans="1:7" ht="15" customHeight="1" x14ac:dyDescent="0.25">
      <c r="A33" s="85" t="s">
        <v>54</v>
      </c>
      <c r="B33" s="85"/>
      <c r="C33" s="85"/>
      <c r="D33" s="85"/>
      <c r="E33" s="85"/>
      <c r="F33" s="85"/>
      <c r="G33" s="85"/>
    </row>
    <row r="34" spans="1:7" x14ac:dyDescent="0.25">
      <c r="A34" s="85" t="s">
        <v>28</v>
      </c>
      <c r="B34" s="85"/>
      <c r="C34" s="85"/>
      <c r="D34" s="85"/>
      <c r="E34" s="85"/>
      <c r="F34" s="85"/>
      <c r="G34" s="85"/>
    </row>
    <row r="35" spans="1:7" x14ac:dyDescent="0.25">
      <c r="A35" s="85"/>
      <c r="B35" s="85"/>
      <c r="C35" s="85"/>
      <c r="D35" s="85"/>
      <c r="E35" s="85"/>
      <c r="F35" s="85"/>
    </row>
  </sheetData>
  <mergeCells count="45">
    <mergeCell ref="A35:F35"/>
    <mergeCell ref="A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2:F32"/>
    <mergeCell ref="A33:G33"/>
    <mergeCell ref="A34:G34"/>
    <mergeCell ref="A24:D24"/>
    <mergeCell ref="E24:F24"/>
    <mergeCell ref="B18:C18"/>
    <mergeCell ref="D18:E18"/>
    <mergeCell ref="F18:G18"/>
    <mergeCell ref="B19:C19"/>
    <mergeCell ref="D19:E19"/>
    <mergeCell ref="F19:G19"/>
    <mergeCell ref="A20:E20"/>
    <mergeCell ref="F20:G20"/>
    <mergeCell ref="A22:F22"/>
    <mergeCell ref="A23:D23"/>
    <mergeCell ref="E23:F23"/>
    <mergeCell ref="B16:C16"/>
    <mergeCell ref="D16:E16"/>
    <mergeCell ref="F16:G16"/>
    <mergeCell ref="B17:C17"/>
    <mergeCell ref="D17:E17"/>
    <mergeCell ref="F17:G17"/>
    <mergeCell ref="A13:C13"/>
    <mergeCell ref="F13:G13"/>
    <mergeCell ref="A14:G14"/>
    <mergeCell ref="B15:C15"/>
    <mergeCell ref="D15:E15"/>
    <mergeCell ref="F15:G15"/>
    <mergeCell ref="A12:C12"/>
    <mergeCell ref="F12:G12"/>
    <mergeCell ref="A2:G2"/>
    <mergeCell ref="A3:G3"/>
    <mergeCell ref="A5:G5"/>
    <mergeCell ref="A10:F10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ГП имущ</vt:lpstr>
      <vt:lpstr>пп земля</vt:lpstr>
      <vt:lpstr>пп терпланирование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Селиверствова Нелли Геннадьевна</cp:lastModifiedBy>
  <cp:lastPrinted>2015-02-24T10:54:24Z</cp:lastPrinted>
  <dcterms:created xsi:type="dcterms:W3CDTF">2014-01-29T06:13:10Z</dcterms:created>
  <dcterms:modified xsi:type="dcterms:W3CDTF">2015-03-12T09:52:51Z</dcterms:modified>
</cp:coreProperties>
</file>